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2919894D-856E-41AD-A31D-398F43A884C7}" xr6:coauthVersionLast="47" xr6:coauthVersionMax="47" xr10:uidLastSave="{00000000-0000-0000-0000-000000000000}"/>
  <bookViews>
    <workbookView xWindow="-120" yWindow="-120" windowWidth="29040" windowHeight="17520" tabRatio="790" xr2:uid="{00000000-000D-0000-FFFF-FFFF00000000}"/>
  </bookViews>
  <sheets>
    <sheet name="2.4a" sheetId="3" r:id="rId1"/>
  </sheets>
  <definedNames>
    <definedName name="_xlnm.Print_Area" localSheetId="0">'2.4a'!$A$1:$U$46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2" i="3" l="1"/>
  <c r="AB41" i="3"/>
  <c r="AB37" i="3"/>
  <c r="AB34" i="3"/>
  <c r="AB31" i="3"/>
  <c r="AB28" i="3"/>
  <c r="AB25" i="3"/>
  <c r="AB22" i="3"/>
  <c r="AB19" i="3"/>
  <c r="AB16" i="3"/>
  <c r="AB13" i="3"/>
  <c r="AB10" i="3"/>
  <c r="AB7" i="3"/>
  <c r="Z42" i="3" l="1"/>
  <c r="Y42" i="3" l="1"/>
  <c r="X42" i="3"/>
  <c r="W42" i="3" l="1"/>
  <c r="V42" i="3"/>
  <c r="V41" i="3"/>
  <c r="U41" i="3" l="1"/>
  <c r="S41" i="3" l="1"/>
  <c r="T41" i="3"/>
  <c r="S42" i="3"/>
  <c r="T42" i="3"/>
  <c r="U42" i="3"/>
  <c r="Q41" i="3"/>
  <c r="R41" i="3"/>
  <c r="Q42" i="3"/>
  <c r="R42" i="3"/>
  <c r="J42" i="3" l="1"/>
  <c r="K42" i="3"/>
  <c r="L42" i="3"/>
  <c r="M42" i="3"/>
  <c r="N42" i="3"/>
  <c r="O42" i="3"/>
  <c r="P42" i="3"/>
  <c r="C41" i="3"/>
  <c r="D41" i="3"/>
  <c r="E41" i="3"/>
  <c r="F41" i="3"/>
  <c r="G41" i="3"/>
  <c r="H41" i="3"/>
  <c r="H42" i="3"/>
  <c r="I41" i="3"/>
  <c r="I42" i="3"/>
  <c r="G42" i="3"/>
  <c r="F42" i="3"/>
  <c r="E42" i="3"/>
  <c r="D42" i="3"/>
  <c r="C42" i="3"/>
</calcChain>
</file>

<file path=xl/sharedStrings.xml><?xml version="1.0" encoding="utf-8"?>
<sst xmlns="http://schemas.openxmlformats.org/spreadsheetml/2006/main" count="24" uniqueCount="24">
  <si>
    <t>Notes:</t>
  </si>
  <si>
    <t>Country</t>
  </si>
  <si>
    <t>Jamaica</t>
  </si>
  <si>
    <t>Japan</t>
  </si>
  <si>
    <t>United Kingdom</t>
  </si>
  <si>
    <t>Cuba</t>
  </si>
  <si>
    <t>Canada</t>
  </si>
  <si>
    <t>Switzerland</t>
  </si>
  <si>
    <t>Germany</t>
  </si>
  <si>
    <t>Mexico</t>
  </si>
  <si>
    <t>TOTAL IMPORTS</t>
  </si>
  <si>
    <t>Korea</t>
  </si>
  <si>
    <t xml:space="preserve">Other </t>
  </si>
  <si>
    <t>underestimated due to the shipment of Cayman Islands bound imports through Florida.</t>
  </si>
  <si>
    <r>
      <t>United States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</si>
  <si>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Figures on imports from the USA tend to be overstated  while those from other countries tend to be </t>
    </r>
  </si>
  <si>
    <r>
      <t>(CI$ million),</t>
    </r>
    <r>
      <rPr>
        <i/>
        <sz val="11"/>
        <rFont val="Arial"/>
        <family val="2"/>
      </rPr>
      <t xml:space="preserve"> percentage of total</t>
    </r>
  </si>
  <si>
    <t>IMPORTS BY COUNTRY OF ORIGIN</t>
  </si>
  <si>
    <t>2000 - 2024</t>
  </si>
  <si>
    <r>
      <t>2023</t>
    </r>
    <r>
      <rPr>
        <b/>
        <vertAlign val="superscript"/>
        <sz val="11"/>
        <rFont val="Arial"/>
        <family val="2"/>
      </rPr>
      <t>R</t>
    </r>
  </si>
  <si>
    <r>
      <t>2024</t>
    </r>
    <r>
      <rPr>
        <b/>
        <vertAlign val="superscript"/>
        <sz val="11"/>
        <rFont val="Arial"/>
        <family val="2"/>
      </rPr>
      <t>P</t>
    </r>
  </si>
  <si>
    <t>2024/23</t>
  </si>
  <si>
    <t>% Change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</si>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</sst>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\(0.0\)"/>
    <numFmt numFmtId="166" formatCode="0.0%"/>
    <numFmt numFmtId="167" formatCode="_(* #,##0.0_);_(* \(#,##0.0\);_(* &quot;-&quot;??_);_(@_)"/>
    <numFmt numFmtId="168" formatCode="_-* #,##0.0_-;\-* #,##0.0_-;_-* &quot;-&quot;??_-;_-@_-"/>
    <numFmt numFmtId="169" formatCode="0.0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0" applyFont="1" applyFill="1" applyBorder="1"/>
    <xf numFmtId="0" fontId="2" fillId="0" borderId="4" xfId="0" applyFont="1" applyFill="1" applyBorder="1"/>
    <xf numFmtId="0" fontId="0" fillId="0" borderId="2" xfId="0" applyFill="1" applyBorder="1"/>
    <xf numFmtId="164" fontId="0" fillId="0" borderId="0" xfId="1" applyFont="1" applyFill="1"/>
    <xf numFmtId="43" fontId="0" fillId="0" borderId="0" xfId="0" applyNumberFormat="1" applyFill="1"/>
    <xf numFmtId="0" fontId="3" fillId="0" borderId="2" xfId="0" applyFont="1" applyFill="1" applyBorder="1" applyAlignment="1">
      <alignment horizontal="right"/>
    </xf>
    <xf numFmtId="164" fontId="2" fillId="0" borderId="0" xfId="1" applyFont="1" applyFill="1" applyBorder="1"/>
    <xf numFmtId="2" fontId="2" fillId="0" borderId="0" xfId="0" applyNumberFormat="1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166" fontId="4" fillId="0" borderId="0" xfId="6" applyNumberFormat="1" applyFont="1" applyFill="1" applyBorder="1"/>
    <xf numFmtId="165" fontId="5" fillId="0" borderId="0" xfId="1" applyNumberFormat="1" applyFont="1" applyFill="1" applyBorder="1"/>
    <xf numFmtId="0" fontId="5" fillId="0" borderId="0" xfId="0" applyFont="1" applyFill="1" applyBorder="1"/>
    <xf numFmtId="167" fontId="2" fillId="0" borderId="0" xfId="1" applyNumberFormat="1" applyFont="1" applyFill="1" applyBorder="1"/>
    <xf numFmtId="168" fontId="2" fillId="0" borderId="0" xfId="0" applyNumberFormat="1" applyFont="1" applyFill="1" applyBorder="1"/>
    <xf numFmtId="0" fontId="2" fillId="0" borderId="5" xfId="0" applyFont="1" applyFill="1" applyBorder="1"/>
    <xf numFmtId="167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centerContinuous"/>
    </xf>
    <xf numFmtId="0" fontId="3" fillId="0" borderId="6" xfId="0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right"/>
    </xf>
    <xf numFmtId="168" fontId="2" fillId="0" borderId="0" xfId="1" applyNumberFormat="1" applyFont="1" applyFill="1" applyBorder="1"/>
    <xf numFmtId="169" fontId="2" fillId="0" borderId="0" xfId="0" applyNumberFormat="1" applyFont="1" applyFill="1" applyBorder="1"/>
    <xf numFmtId="0" fontId="0" fillId="0" borderId="0" xfId="0" applyFill="1" applyBorder="1"/>
    <xf numFmtId="165" fontId="2" fillId="0" borderId="0" xfId="1" applyNumberFormat="1" applyFont="1" applyFill="1" applyBorder="1"/>
    <xf numFmtId="164" fontId="2" fillId="0" borderId="0" xfId="0" applyNumberFormat="1" applyFont="1" applyFill="1" applyBorder="1"/>
    <xf numFmtId="9" fontId="3" fillId="0" borderId="0" xfId="6" applyFont="1" applyFill="1" applyBorder="1"/>
    <xf numFmtId="0" fontId="3" fillId="0" borderId="5" xfId="0" applyFont="1" applyFill="1" applyBorder="1"/>
    <xf numFmtId="167" fontId="3" fillId="0" borderId="6" xfId="1" applyNumberFormat="1" applyFont="1" applyFill="1" applyBorder="1"/>
    <xf numFmtId="0" fontId="0" fillId="0" borderId="5" xfId="0" applyFill="1" applyBorder="1"/>
    <xf numFmtId="167" fontId="3" fillId="0" borderId="5" xfId="1" applyNumberFormat="1" applyFont="1" applyFill="1" applyBorder="1"/>
    <xf numFmtId="166" fontId="0" fillId="0" borderId="0" xfId="6" applyNumberFormat="1" applyFont="1" applyFill="1"/>
    <xf numFmtId="0" fontId="9" fillId="0" borderId="0" xfId="0" applyFont="1" applyFill="1" applyBorder="1"/>
    <xf numFmtId="0" fontId="1" fillId="0" borderId="0" xfId="0" applyFont="1" applyFill="1"/>
    <xf numFmtId="0" fontId="1" fillId="0" borderId="5" xfId="0" applyFont="1" applyFill="1" applyBorder="1"/>
    <xf numFmtId="0" fontId="3" fillId="2" borderId="6" xfId="0" applyFont="1" applyFill="1" applyBorder="1" applyAlignment="1">
      <alignment horizontal="right"/>
    </xf>
    <xf numFmtId="43" fontId="2" fillId="2" borderId="0" xfId="0" applyNumberFormat="1" applyFont="1" applyFill="1"/>
    <xf numFmtId="166" fontId="4" fillId="2" borderId="0" xfId="6" applyNumberFormat="1" applyFont="1" applyFill="1" applyBorder="1"/>
    <xf numFmtId="10" fontId="4" fillId="2" borderId="0" xfId="6" applyNumberFormat="1" applyFont="1" applyFill="1" applyBorder="1"/>
    <xf numFmtId="0" fontId="3" fillId="2" borderId="10" xfId="5" applyFont="1" applyFill="1" applyBorder="1" applyAlignment="1">
      <alignment horizontal="right"/>
    </xf>
    <xf numFmtId="0" fontId="0" fillId="0" borderId="7" xfId="0" applyFill="1" applyBorder="1"/>
    <xf numFmtId="166" fontId="11" fillId="0" borderId="8" xfId="6" applyNumberFormat="1" applyFont="1" applyFill="1" applyBorder="1"/>
    <xf numFmtId="0" fontId="0" fillId="0" borderId="8" xfId="0" applyFill="1" applyBorder="1"/>
    <xf numFmtId="166" fontId="11" fillId="0" borderId="9" xfId="6" applyNumberFormat="1" applyFont="1" applyFill="1" applyBorder="1"/>
    <xf numFmtId="0" fontId="12" fillId="0" borderId="9" xfId="5" applyFont="1" applyBorder="1" applyAlignment="1">
      <alignment horizontal="right"/>
    </xf>
    <xf numFmtId="9" fontId="3" fillId="0" borderId="0" xfId="6" applyNumberFormat="1" applyFont="1" applyFill="1" applyBorder="1"/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0" borderId="0" xfId="7" applyFont="1" applyAlignment="1">
      <alignment horizontal="right"/>
    </xf>
  </cellXfs>
  <cellStyles count="8">
    <cellStyle name="Comma" xfId="1" builtinId="3"/>
    <cellStyle name="Comma 2" xfId="2" xr:uid="{00000000-0005-0000-0000-000001000000}"/>
    <cellStyle name="Comma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7 2" xfId="7" xr:uid="{F95CB1BA-8C19-444D-8FA9-43758C4C0E0E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</xdr:colOff>
      <xdr:row>0</xdr:row>
      <xdr:rowOff>0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1287275</xdr:colOff>
      <xdr:row>3</xdr:row>
      <xdr:rowOff>75919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8A4524-5E1D-4D94-A0B9-90A67BC8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1588" cy="623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C68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T2" sqref="T2"/>
    </sheetView>
  </sheetViews>
  <sheetFormatPr defaultRowHeight="12.75" x14ac:dyDescent="0.2"/>
  <cols>
    <col min="1" max="1" width="3.140625" style="2" customWidth="1"/>
    <col min="2" max="2" width="20.7109375" style="2" customWidth="1"/>
    <col min="3" max="16" width="10.28515625" style="2" customWidth="1"/>
    <col min="17" max="17" width="10.28515625" style="31" customWidth="1"/>
    <col min="18" max="20" width="10.28515625" style="2" customWidth="1"/>
    <col min="21" max="26" width="11.5703125" style="2" customWidth="1"/>
    <col min="27" max="27" width="10.85546875" style="2" customWidth="1"/>
    <col min="28" max="28" width="10.42578125" style="2" customWidth="1"/>
    <col min="29" max="29" width="12.42578125" style="2" customWidth="1"/>
    <col min="30" max="16384" width="9.140625" style="2"/>
  </cols>
  <sheetData>
    <row r="1" spans="1:28" ht="14.2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8" ht="18" x14ac:dyDescent="0.2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AA2" s="56" t="s">
        <v>23</v>
      </c>
    </row>
    <row r="3" spans="1:28" ht="14.25" customHeight="1" x14ac:dyDescent="0.25">
      <c r="A3" s="54" t="s">
        <v>18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</row>
    <row r="4" spans="1:28" ht="1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13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 t="s">
        <v>16</v>
      </c>
      <c r="AB4" s="52" t="s">
        <v>22</v>
      </c>
    </row>
    <row r="5" spans="1:28" ht="18" customHeight="1" x14ac:dyDescent="0.25">
      <c r="A5" s="7"/>
      <c r="B5" s="8" t="s">
        <v>1</v>
      </c>
      <c r="C5" s="27">
        <v>2000</v>
      </c>
      <c r="D5" s="27">
        <v>2001</v>
      </c>
      <c r="E5" s="27">
        <v>2002</v>
      </c>
      <c r="F5" s="27">
        <v>2003</v>
      </c>
      <c r="G5" s="27">
        <v>2004</v>
      </c>
      <c r="H5" s="27">
        <v>2005</v>
      </c>
      <c r="I5" s="27">
        <v>2006</v>
      </c>
      <c r="J5" s="27">
        <v>2007</v>
      </c>
      <c r="K5" s="27">
        <v>2008</v>
      </c>
      <c r="L5" s="28">
        <v>2009</v>
      </c>
      <c r="M5" s="27">
        <v>2010</v>
      </c>
      <c r="N5" s="27">
        <v>2011</v>
      </c>
      <c r="O5" s="27">
        <v>2012</v>
      </c>
      <c r="P5" s="27">
        <v>2013</v>
      </c>
      <c r="Q5" s="27">
        <v>2014</v>
      </c>
      <c r="R5" s="27">
        <v>2015</v>
      </c>
      <c r="S5" s="27">
        <v>2016</v>
      </c>
      <c r="T5" s="27">
        <v>2017</v>
      </c>
      <c r="U5" s="43">
        <v>2018</v>
      </c>
      <c r="V5" s="43">
        <v>2019</v>
      </c>
      <c r="W5" s="43">
        <v>2020</v>
      </c>
      <c r="X5" s="43">
        <v>2021</v>
      </c>
      <c r="Y5" s="43">
        <v>2022</v>
      </c>
      <c r="Z5" s="43" t="s">
        <v>19</v>
      </c>
      <c r="AA5" s="43" t="s">
        <v>20</v>
      </c>
      <c r="AB5" s="47" t="s">
        <v>21</v>
      </c>
    </row>
    <row r="6" spans="1:28" ht="14.25" x14ac:dyDescent="0.2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31"/>
      <c r="AB6" s="48"/>
    </row>
    <row r="7" spans="1:28" ht="16.5" x14ac:dyDescent="0.2">
      <c r="A7" s="7"/>
      <c r="B7" s="3" t="s">
        <v>14</v>
      </c>
      <c r="C7" s="21">
        <v>419.81599999999997</v>
      </c>
      <c r="D7" s="21">
        <v>363.47712000000001</v>
      </c>
      <c r="E7" s="21">
        <v>340.256373</v>
      </c>
      <c r="F7" s="21">
        <v>399.54398600000002</v>
      </c>
      <c r="G7" s="21">
        <v>561.068172</v>
      </c>
      <c r="H7" s="21">
        <v>757.81596000000002</v>
      </c>
      <c r="I7" s="21">
        <v>656.59078999999997</v>
      </c>
      <c r="J7" s="14">
        <v>792.91445576399281</v>
      </c>
      <c r="K7" s="14">
        <v>844.63903966629982</v>
      </c>
      <c r="L7" s="15">
        <v>667.07316191859593</v>
      </c>
      <c r="M7" s="15">
        <v>609.4565535097239</v>
      </c>
      <c r="N7" s="16">
        <v>689.08254245040689</v>
      </c>
      <c r="O7" s="17">
        <v>678.03351985404697</v>
      </c>
      <c r="P7" s="3">
        <v>714.87</v>
      </c>
      <c r="Q7" s="16">
        <v>785.40502526790829</v>
      </c>
      <c r="R7" s="16">
        <v>687.80096794012036</v>
      </c>
      <c r="S7" s="16">
        <v>720.74821538966034</v>
      </c>
      <c r="T7" s="16">
        <v>779.33581884149021</v>
      </c>
      <c r="U7" s="16">
        <v>887.56940880545494</v>
      </c>
      <c r="V7" s="16">
        <v>1015.5099380037939</v>
      </c>
      <c r="W7" s="16">
        <v>916.60299999384438</v>
      </c>
      <c r="X7" s="16">
        <v>1041.5114909280001</v>
      </c>
      <c r="Y7" s="16">
        <v>1232.743002269</v>
      </c>
      <c r="Z7" s="16">
        <v>1225.492614539</v>
      </c>
      <c r="AA7" s="16">
        <v>1308.9320355</v>
      </c>
      <c r="AB7" s="49">
        <f>IFERROR(AA7/Z7-1,"-")</f>
        <v>6.8086433138063285E-2</v>
      </c>
    </row>
    <row r="8" spans="1:28" ht="14.25" x14ac:dyDescent="0.2">
      <c r="A8" s="7"/>
      <c r="B8" s="3"/>
      <c r="C8" s="18">
        <v>0.73021925221973105</v>
      </c>
      <c r="D8" s="18">
        <v>0.70641143244890958</v>
      </c>
      <c r="E8" s="18">
        <v>0.68593794582296463</v>
      </c>
      <c r="F8" s="18">
        <v>0.73151906089009511</v>
      </c>
      <c r="G8" s="18">
        <v>0.78046623919998137</v>
      </c>
      <c r="H8" s="18">
        <v>0.77619588900121239</v>
      </c>
      <c r="I8" s="18">
        <v>0.75578913156599725</v>
      </c>
      <c r="J8" s="18">
        <v>0.91374228564789595</v>
      </c>
      <c r="K8" s="18">
        <v>0.93985208352481453</v>
      </c>
      <c r="L8" s="18">
        <v>0.89595570407473857</v>
      </c>
      <c r="M8" s="18">
        <v>0.8827535880515307</v>
      </c>
      <c r="N8" s="18">
        <v>0.90729918089566874</v>
      </c>
      <c r="O8" s="18">
        <v>0.89389342531325566</v>
      </c>
      <c r="P8" s="18">
        <v>0.92300839251129763</v>
      </c>
      <c r="Q8" s="18">
        <v>0.92090398903325288</v>
      </c>
      <c r="R8" s="18">
        <v>0.83684609201780236</v>
      </c>
      <c r="S8" s="18">
        <v>0.84533164415031947</v>
      </c>
      <c r="T8" s="18">
        <v>0.85191394325475067</v>
      </c>
      <c r="U8" s="18">
        <v>0.85113226150702748</v>
      </c>
      <c r="V8" s="18">
        <v>0.85358120776454305</v>
      </c>
      <c r="W8" s="18">
        <v>0.8220811755889651</v>
      </c>
      <c r="X8" s="18">
        <v>0.81344077690363281</v>
      </c>
      <c r="Y8" s="18">
        <v>0.82344700986074293</v>
      </c>
      <c r="Z8" s="18">
        <v>0.80273944533887198</v>
      </c>
      <c r="AA8" s="18">
        <v>0.79135300506525763</v>
      </c>
      <c r="AB8" s="50"/>
    </row>
    <row r="9" spans="1:28" ht="14.25" x14ac:dyDescent="0.2">
      <c r="A9" s="7"/>
      <c r="B9" s="3"/>
      <c r="C9" s="20"/>
      <c r="D9" s="20"/>
      <c r="E9" s="20"/>
      <c r="F9" s="3"/>
      <c r="G9" s="3"/>
      <c r="H9" s="3"/>
      <c r="I9" s="3"/>
      <c r="J9" s="18"/>
      <c r="K9" s="18"/>
      <c r="L9" s="3"/>
      <c r="M9" s="3"/>
      <c r="N9" s="3"/>
      <c r="O9" s="3"/>
      <c r="P9" s="16"/>
      <c r="Q9" s="3"/>
      <c r="R9" s="3"/>
      <c r="S9" s="3"/>
      <c r="T9" s="3"/>
      <c r="U9" s="40"/>
      <c r="V9" s="40"/>
      <c r="W9" s="40"/>
      <c r="X9" s="40"/>
      <c r="Y9" s="40"/>
      <c r="Z9" s="40"/>
      <c r="AA9" s="40"/>
      <c r="AB9" s="49"/>
    </row>
    <row r="10" spans="1:28" ht="14.25" x14ac:dyDescent="0.2">
      <c r="A10" s="7"/>
      <c r="B10" s="3" t="s">
        <v>2</v>
      </c>
      <c r="C10" s="21">
        <v>39.31476</v>
      </c>
      <c r="D10" s="21">
        <v>48.093235</v>
      </c>
      <c r="E10" s="21">
        <v>49.393087000000001</v>
      </c>
      <c r="F10" s="21">
        <v>35.981000000000002</v>
      </c>
      <c r="G10" s="21">
        <v>69.157365999999996</v>
      </c>
      <c r="H10" s="21">
        <v>85.6</v>
      </c>
      <c r="I10" s="21">
        <v>73.040999999999997</v>
      </c>
      <c r="J10" s="14">
        <v>2.772256929999998</v>
      </c>
      <c r="K10" s="14">
        <v>3.1843199700000016</v>
      </c>
      <c r="L10" s="15">
        <v>3.6432876400000018</v>
      </c>
      <c r="M10" s="15">
        <v>4.0705433500000003</v>
      </c>
      <c r="N10" s="16">
        <v>5.4233483854166655</v>
      </c>
      <c r="O10" s="16">
        <v>9.580619069666664</v>
      </c>
      <c r="P10" s="3">
        <v>7.89</v>
      </c>
      <c r="Q10" s="16">
        <v>6.0254252786333318</v>
      </c>
      <c r="R10" s="16">
        <v>9.3518586402500006</v>
      </c>
      <c r="S10" s="16">
        <v>11.707426329333332</v>
      </c>
      <c r="T10" s="16">
        <v>16.565345451333336</v>
      </c>
      <c r="U10" s="16">
        <v>30.413301604739331</v>
      </c>
      <c r="V10" s="16">
        <v>34.198270977999996</v>
      </c>
      <c r="W10" s="16">
        <v>39.952280457753041</v>
      </c>
      <c r="X10" s="16">
        <v>42.918669795</v>
      </c>
      <c r="Y10" s="16">
        <v>54.591560049999998</v>
      </c>
      <c r="Z10" s="16">
        <v>59.599002640000002</v>
      </c>
      <c r="AA10" s="16">
        <v>65.355218370000003</v>
      </c>
      <c r="AB10" s="49">
        <f>IFERROR(AA10/Z10-1,"-")</f>
        <v>9.6582417071132465E-2</v>
      </c>
    </row>
    <row r="11" spans="1:28" ht="14.25" x14ac:dyDescent="0.2">
      <c r="A11" s="7"/>
      <c r="B11" s="3"/>
      <c r="C11" s="18">
        <v>6.838327898031088E-2</v>
      </c>
      <c r="D11" s="18">
        <v>9.346836199057601E-2</v>
      </c>
      <c r="E11" s="18">
        <v>9.9573719474858977E-2</v>
      </c>
      <c r="F11" s="18">
        <v>6.5877070490773224E-2</v>
      </c>
      <c r="G11" s="18">
        <v>9.6200412086459713E-2</v>
      </c>
      <c r="H11" s="18">
        <v>8.7676126666036136E-2</v>
      </c>
      <c r="I11" s="18">
        <v>8.4076101583319504E-2</v>
      </c>
      <c r="J11" s="18">
        <v>3.1947057658075926E-3</v>
      </c>
      <c r="K11" s="18">
        <v>3.543276616241381E-3</v>
      </c>
      <c r="L11" s="18">
        <v>4.8933528269292492E-3</v>
      </c>
      <c r="M11" s="18">
        <v>5.895886633491533E-3</v>
      </c>
      <c r="N11" s="18">
        <v>7.1407984452813537E-3</v>
      </c>
      <c r="O11" s="18">
        <v>1.2630721263823834E-2</v>
      </c>
      <c r="P11" s="18">
        <v>1.0187217559715946E-2</v>
      </c>
      <c r="Q11" s="18">
        <v>7.0649384663950673E-3</v>
      </c>
      <c r="R11" s="18">
        <v>1.1378388110784784E-2</v>
      </c>
      <c r="S11" s="18">
        <v>1.3731089077194072E-2</v>
      </c>
      <c r="T11" s="18">
        <v>1.8108045881685353E-2</v>
      </c>
      <c r="U11" s="18">
        <v>2.9164752545466507E-2</v>
      </c>
      <c r="V11" s="18">
        <v>2.8745165706838511E-2</v>
      </c>
      <c r="W11" s="18">
        <v>3.5832326193990446E-2</v>
      </c>
      <c r="X11" s="18">
        <v>3.3520317736109105E-2</v>
      </c>
      <c r="Y11" s="18">
        <v>3.6466041019145301E-2</v>
      </c>
      <c r="Z11" s="18">
        <v>3.9039378739936938E-2</v>
      </c>
      <c r="AA11" s="18">
        <v>3.9512401752807146E-2</v>
      </c>
      <c r="AB11" s="50"/>
    </row>
    <row r="12" spans="1:28" ht="14.25" x14ac:dyDescent="0.2">
      <c r="A12" s="7"/>
      <c r="B12" s="3"/>
      <c r="C12" s="18"/>
      <c r="D12" s="18"/>
      <c r="E12" s="18"/>
      <c r="F12" s="18"/>
      <c r="G12" s="18"/>
      <c r="H12" s="18"/>
      <c r="I12" s="1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0"/>
      <c r="V12" s="40"/>
      <c r="W12" s="40"/>
      <c r="X12" s="40"/>
      <c r="Y12" s="40"/>
      <c r="Z12" s="40"/>
      <c r="AA12" s="40"/>
      <c r="AB12" s="49"/>
    </row>
    <row r="13" spans="1:28" ht="14.25" x14ac:dyDescent="0.2">
      <c r="A13" s="7"/>
      <c r="B13" s="3" t="s">
        <v>3</v>
      </c>
      <c r="C13" s="21">
        <v>4.3520000000000003</v>
      </c>
      <c r="D13" s="21">
        <v>2.2887189999999999</v>
      </c>
      <c r="E13" s="21">
        <v>3.0117509999999998</v>
      </c>
      <c r="F13" s="21">
        <v>2.4569640000000001</v>
      </c>
      <c r="G13" s="21">
        <v>4.2234160000000003</v>
      </c>
      <c r="H13" s="21">
        <v>6.9</v>
      </c>
      <c r="I13" s="21">
        <v>4.4942900000000003</v>
      </c>
      <c r="J13" s="14">
        <v>7.9730845100000094</v>
      </c>
      <c r="K13" s="14">
        <v>11.682738060000007</v>
      </c>
      <c r="L13" s="15">
        <v>4.286357439999998</v>
      </c>
      <c r="M13" s="15">
        <v>4.6978071600000009</v>
      </c>
      <c r="N13" s="16">
        <v>3.4576992582000003</v>
      </c>
      <c r="O13" s="16">
        <v>5.3701223813333332</v>
      </c>
      <c r="P13" s="3">
        <v>3</v>
      </c>
      <c r="Q13" s="16">
        <v>3.6890169241666673</v>
      </c>
      <c r="R13" s="16">
        <v>7.0074673279999988</v>
      </c>
      <c r="S13" s="16">
        <v>15.362049721250001</v>
      </c>
      <c r="T13" s="16">
        <v>12.968744319999999</v>
      </c>
      <c r="U13" s="16">
        <v>11.730168979999998</v>
      </c>
      <c r="V13" s="16">
        <v>15.547881230000005</v>
      </c>
      <c r="W13" s="16">
        <v>11.953436840000002</v>
      </c>
      <c r="X13" s="16">
        <v>16.064840101000001</v>
      </c>
      <c r="Y13" s="16">
        <v>14.64277764</v>
      </c>
      <c r="Z13" s="16">
        <v>14.749951857000001</v>
      </c>
      <c r="AA13" s="16">
        <v>17.238503327</v>
      </c>
      <c r="AB13" s="49">
        <f>IFERROR(AA13/Z13-1,"-")</f>
        <v>0.16871590457557928</v>
      </c>
    </row>
    <row r="14" spans="1:28" ht="14.25" x14ac:dyDescent="0.2">
      <c r="A14" s="7"/>
      <c r="B14" s="3"/>
      <c r="C14" s="18">
        <v>7.5697786307817464E-3</v>
      </c>
      <c r="D14" s="18">
        <v>4.4480853905275687E-3</v>
      </c>
      <c r="E14" s="18">
        <v>6.0715227052345602E-3</v>
      </c>
      <c r="F14" s="18">
        <v>4.4984183491646188E-3</v>
      </c>
      <c r="G14" s="18">
        <v>5.8749253060411148E-3</v>
      </c>
      <c r="H14" s="18">
        <v>7.0673513317248771E-3</v>
      </c>
      <c r="I14" s="18">
        <v>5.1732914744444499E-3</v>
      </c>
      <c r="J14" s="18">
        <v>9.1880585741265525E-3</v>
      </c>
      <c r="K14" s="18">
        <v>1.2999690034814937E-2</v>
      </c>
      <c r="L14" s="18">
        <v>5.7570692651248362E-3</v>
      </c>
      <c r="M14" s="18">
        <v>6.8044327402543986E-3</v>
      </c>
      <c r="N14" s="18">
        <v>4.5526733177603364E-3</v>
      </c>
      <c r="O14" s="18">
        <v>7.0797636831210695E-3</v>
      </c>
      <c r="P14" s="18">
        <v>3.8734667527437058E-3</v>
      </c>
      <c r="Q14" s="18">
        <v>4.3254502986117783E-3</v>
      </c>
      <c r="R14" s="18">
        <v>8.525971787945728E-3</v>
      </c>
      <c r="S14" s="18">
        <v>1.8017424769289987E-2</v>
      </c>
      <c r="T14" s="18">
        <v>1.4176499842054564E-2</v>
      </c>
      <c r="U14" s="18">
        <v>1.1248613519976939E-2</v>
      </c>
      <c r="V14" s="18">
        <v>1.3068684748246642E-2</v>
      </c>
      <c r="W14" s="18">
        <v>1.0720775962790476E-2</v>
      </c>
      <c r="X14" s="18">
        <v>1.2546953275519317E-2</v>
      </c>
      <c r="Y14" s="18">
        <v>9.7810747589079702E-3</v>
      </c>
      <c r="Z14" s="18">
        <v>9.6617213616724245E-3</v>
      </c>
      <c r="AA14" s="18">
        <v>1.0422039525862679E-2</v>
      </c>
      <c r="AB14" s="50"/>
    </row>
    <row r="15" spans="1:28" ht="14.25" x14ac:dyDescent="0.2">
      <c r="A15" s="7"/>
      <c r="B15" s="3"/>
      <c r="C15" s="20"/>
      <c r="D15" s="20"/>
      <c r="E15" s="2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0"/>
      <c r="V15" s="40"/>
      <c r="W15" s="40"/>
      <c r="X15" s="40"/>
      <c r="Y15" s="40"/>
      <c r="Z15" s="40"/>
      <c r="AA15" s="40"/>
      <c r="AB15" s="49"/>
    </row>
    <row r="16" spans="1:28" ht="14.25" x14ac:dyDescent="0.2">
      <c r="A16" s="7"/>
      <c r="B16" s="3" t="s">
        <v>4</v>
      </c>
      <c r="C16" s="21">
        <v>3.0430000000000001</v>
      </c>
      <c r="D16" s="21">
        <v>2.9226770000000002</v>
      </c>
      <c r="E16" s="21">
        <v>2.6806709999999998</v>
      </c>
      <c r="F16" s="21">
        <v>7.4998180000000003</v>
      </c>
      <c r="G16" s="21">
        <v>5.2462419999999996</v>
      </c>
      <c r="H16" s="21">
        <v>10.5</v>
      </c>
      <c r="I16" s="21">
        <v>6.3414799999999998</v>
      </c>
      <c r="J16" s="14">
        <v>4.2146756899999973</v>
      </c>
      <c r="K16" s="14">
        <v>3.3304973700000025</v>
      </c>
      <c r="L16" s="15">
        <v>3.9923098700000006</v>
      </c>
      <c r="M16" s="15">
        <v>5.3484535700000002</v>
      </c>
      <c r="N16" s="16">
        <v>5.5195059867666663</v>
      </c>
      <c r="O16" s="16">
        <v>12.102638992379177</v>
      </c>
      <c r="P16" s="3">
        <v>6.3</v>
      </c>
      <c r="Q16" s="16">
        <v>6.4384167733432998</v>
      </c>
      <c r="R16" s="16">
        <v>5.7042475070666665</v>
      </c>
      <c r="S16" s="16">
        <v>7.7762207459416661</v>
      </c>
      <c r="T16" s="16">
        <v>9.7821999371100006</v>
      </c>
      <c r="U16" s="16">
        <v>11.226803570745496</v>
      </c>
      <c r="V16" s="16">
        <v>13.613458639999999</v>
      </c>
      <c r="W16" s="16">
        <v>53.100808465359989</v>
      </c>
      <c r="X16" s="16">
        <v>31.988281820999998</v>
      </c>
      <c r="Y16" s="16">
        <v>26.97997857</v>
      </c>
      <c r="Z16" s="16">
        <v>37.814013840999998</v>
      </c>
      <c r="AA16" s="16">
        <v>29.680385403999999</v>
      </c>
      <c r="AB16" s="49">
        <f>IFERROR(AA16/Z16-1,"-")</f>
        <v>-0.21509561167455538</v>
      </c>
    </row>
    <row r="17" spans="1:28" ht="14.25" x14ac:dyDescent="0.2">
      <c r="A17" s="7"/>
      <c r="B17" s="3"/>
      <c r="C17" s="18">
        <v>5.2929311519919241E-3</v>
      </c>
      <c r="D17" s="18">
        <v>5.6801716877130587E-3</v>
      </c>
      <c r="E17" s="18">
        <v>5.4040838176077077E-3</v>
      </c>
      <c r="F17" s="18">
        <v>1.3731303717349987E-2</v>
      </c>
      <c r="G17" s="18">
        <v>7.2977134829758051E-3</v>
      </c>
      <c r="H17" s="18">
        <v>1.0754665070016116E-2</v>
      </c>
      <c r="I17" s="18">
        <v>7.2995566417298364E-3</v>
      </c>
      <c r="J17" s="18">
        <v>4.8569267091171436E-3</v>
      </c>
      <c r="K17" s="18">
        <v>3.7059320554317355E-3</v>
      </c>
      <c r="L17" s="18">
        <v>5.3621296803076568E-3</v>
      </c>
      <c r="M17" s="18">
        <v>7.746846846186534E-3</v>
      </c>
      <c r="N17" s="18">
        <v>7.2674069537939992E-3</v>
      </c>
      <c r="O17" s="18">
        <v>1.595565574185236E-2</v>
      </c>
      <c r="P17" s="18">
        <v>8.1342801807617812E-3</v>
      </c>
      <c r="Q17" s="18">
        <v>7.5491797211355528E-3</v>
      </c>
      <c r="R17" s="18">
        <v>6.9403467815512248E-3</v>
      </c>
      <c r="S17" s="18">
        <v>9.1203631560694866E-3</v>
      </c>
      <c r="T17" s="18">
        <v>1.0693198388491794E-2</v>
      </c>
      <c r="U17" s="18">
        <v>1.0765912634961307E-2</v>
      </c>
      <c r="V17" s="18">
        <v>1.1442716642070363E-2</v>
      </c>
      <c r="W17" s="18">
        <v>4.7624953276632055E-2</v>
      </c>
      <c r="X17" s="18">
        <v>2.4983471659157531E-2</v>
      </c>
      <c r="Y17" s="18">
        <v>1.8022071622942771E-2</v>
      </c>
      <c r="Z17" s="18">
        <v>2.4769468323707109E-2</v>
      </c>
      <c r="AA17" s="18">
        <v>1.7944141898840714E-2</v>
      </c>
      <c r="AB17" s="50"/>
    </row>
    <row r="18" spans="1:28" ht="14.25" x14ac:dyDescent="0.2">
      <c r="A18" s="7"/>
      <c r="B18" s="3"/>
      <c r="C18" s="20"/>
      <c r="D18" s="20"/>
      <c r="E18" s="2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0"/>
      <c r="V18" s="40"/>
      <c r="W18" s="40"/>
      <c r="X18" s="40"/>
      <c r="Y18" s="40"/>
      <c r="Z18" s="40"/>
      <c r="AA18" s="40"/>
      <c r="AB18" s="49"/>
    </row>
    <row r="19" spans="1:28" ht="14.25" x14ac:dyDescent="0.2">
      <c r="A19" s="7"/>
      <c r="B19" s="3" t="s">
        <v>5</v>
      </c>
      <c r="C19" s="21">
        <v>3.2490000000000001</v>
      </c>
      <c r="D19" s="21">
        <v>3.1001699999999999</v>
      </c>
      <c r="E19" s="21">
        <v>4.038913</v>
      </c>
      <c r="F19" s="21">
        <v>6.8842910000000002</v>
      </c>
      <c r="G19" s="21">
        <v>5.3487989999999996</v>
      </c>
      <c r="H19" s="21">
        <v>6.9</v>
      </c>
      <c r="I19" s="21">
        <v>4.4604900000000001</v>
      </c>
      <c r="J19" s="14">
        <v>2.66816057</v>
      </c>
      <c r="K19" s="14">
        <v>1.7845291299999999</v>
      </c>
      <c r="L19" s="15">
        <v>1.4384683600000001</v>
      </c>
      <c r="M19" s="15">
        <v>1.900614500626667</v>
      </c>
      <c r="N19" s="16">
        <v>1.6063201949916668</v>
      </c>
      <c r="O19" s="16">
        <v>1.9269956242666666</v>
      </c>
      <c r="P19" s="3">
        <v>0.87</v>
      </c>
      <c r="Q19" s="16">
        <v>1.4150232160902838</v>
      </c>
      <c r="R19" s="16">
        <v>1.1726966135666668</v>
      </c>
      <c r="S19" s="16">
        <v>1.2930958425250001</v>
      </c>
      <c r="T19" s="16">
        <v>1.6980953267470502</v>
      </c>
      <c r="U19" s="16">
        <v>1.7757232245881249</v>
      </c>
      <c r="V19" s="16">
        <v>0.35793461000000004</v>
      </c>
      <c r="W19" s="16">
        <v>0.46764226999999992</v>
      </c>
      <c r="X19" s="16">
        <v>0.35542479999999999</v>
      </c>
      <c r="Y19" s="16">
        <v>1.4469197300000001</v>
      </c>
      <c r="Z19" s="16">
        <v>3.0538127370000003</v>
      </c>
      <c r="AA19" s="16">
        <v>2.8809920569999994</v>
      </c>
      <c r="AB19" s="49">
        <f>IFERROR(AA19/Z19-1,"-")</f>
        <v>-5.6591773917930577E-2</v>
      </c>
    </row>
    <row r="20" spans="1:28" ht="14.25" x14ac:dyDescent="0.2">
      <c r="A20" s="7"/>
      <c r="B20" s="3"/>
      <c r="C20" s="18">
        <v>5.6512432838717588E-3</v>
      </c>
      <c r="D20" s="18">
        <v>6.0251262322512517E-3</v>
      </c>
      <c r="E20" s="18">
        <v>8.1422242356579393E-3</v>
      </c>
      <c r="F20" s="18">
        <v>1.2604344612045126E-2</v>
      </c>
      <c r="G20" s="18">
        <v>7.4403740010520877E-3</v>
      </c>
      <c r="H20" s="18">
        <v>7.0673513317248771E-3</v>
      </c>
      <c r="I20" s="18">
        <v>5.1343849392995831E-3</v>
      </c>
      <c r="J20" s="18">
        <v>3.074746739682414E-3</v>
      </c>
      <c r="K20" s="18">
        <v>1.9856925173667682E-3</v>
      </c>
      <c r="L20" s="18">
        <v>1.9320278581831322E-3</v>
      </c>
      <c r="M20" s="18">
        <v>2.7529021720564526E-3</v>
      </c>
      <c r="N20" s="18">
        <v>2.1150049629605873E-3</v>
      </c>
      <c r="O20" s="18">
        <v>2.540477231140691E-3</v>
      </c>
      <c r="P20" s="18">
        <v>1.1233053582956746E-3</v>
      </c>
      <c r="Q20" s="18">
        <v>1.659144622645757E-3</v>
      </c>
      <c r="R20" s="18">
        <v>1.4268176753586851E-3</v>
      </c>
      <c r="S20" s="18">
        <v>1.5166112260363179E-3</v>
      </c>
      <c r="T20" s="18">
        <v>1.856235849626431E-3</v>
      </c>
      <c r="U20" s="18">
        <v>1.7028249384894226E-3</v>
      </c>
      <c r="V20" s="18">
        <v>3.0085993772262752E-4</v>
      </c>
      <c r="W20" s="18">
        <v>4.1941812003590864E-4</v>
      </c>
      <c r="X20" s="18">
        <v>2.7759369719983727E-4</v>
      </c>
      <c r="Y20" s="18">
        <v>9.6651266564401202E-4</v>
      </c>
      <c r="Z20" s="18">
        <v>2.0003514615959763E-3</v>
      </c>
      <c r="AA20" s="18">
        <v>1.7417877017619128E-3</v>
      </c>
      <c r="AB20" s="50"/>
    </row>
    <row r="21" spans="1:28" ht="14.25" x14ac:dyDescent="0.2">
      <c r="A21" s="7"/>
      <c r="B21" s="3"/>
      <c r="C21" s="20"/>
      <c r="D21" s="20"/>
      <c r="E21" s="20"/>
      <c r="F21" s="20"/>
      <c r="G21" s="20"/>
      <c r="H21" s="2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0"/>
      <c r="X21" s="3"/>
      <c r="Y21" s="3"/>
      <c r="Z21" s="3"/>
      <c r="AA21" s="3"/>
      <c r="AB21" s="49"/>
    </row>
    <row r="22" spans="1:28" ht="14.25" x14ac:dyDescent="0.2">
      <c r="A22" s="7"/>
      <c r="B22" s="3" t="s">
        <v>6</v>
      </c>
      <c r="C22" s="21">
        <v>1.697168</v>
      </c>
      <c r="D22" s="21">
        <v>0.92021200000000003</v>
      </c>
      <c r="E22" s="21">
        <v>1.988634</v>
      </c>
      <c r="F22" s="21">
        <v>3.6924610000000002</v>
      </c>
      <c r="G22" s="21">
        <v>1.5052270000000001</v>
      </c>
      <c r="H22" s="21">
        <v>0</v>
      </c>
      <c r="I22" s="21">
        <v>3.8879000000000001</v>
      </c>
      <c r="J22" s="14">
        <v>2.2958846600000005</v>
      </c>
      <c r="K22" s="14">
        <v>1.8967187700000003</v>
      </c>
      <c r="L22" s="15">
        <v>1.4082022999999997</v>
      </c>
      <c r="M22" s="15">
        <v>1.2309225199999994</v>
      </c>
      <c r="N22" s="16">
        <v>1.7836459391666661</v>
      </c>
      <c r="O22" s="16">
        <v>3.3347648118333337</v>
      </c>
      <c r="P22" s="3">
        <v>1.73</v>
      </c>
      <c r="Q22" s="16">
        <v>1.35423608275</v>
      </c>
      <c r="R22" s="16">
        <v>2.2988495375183335</v>
      </c>
      <c r="S22" s="16">
        <v>2.9878621787500004</v>
      </c>
      <c r="T22" s="16">
        <v>3.5038011138333331</v>
      </c>
      <c r="U22" s="16">
        <v>5.1221326087853338</v>
      </c>
      <c r="V22" s="16">
        <v>9.9793386700000006</v>
      </c>
      <c r="W22" s="16">
        <v>8.0725039739999982</v>
      </c>
      <c r="X22" s="16">
        <v>9.919891594000001</v>
      </c>
      <c r="Y22" s="16">
        <v>18.002814280000003</v>
      </c>
      <c r="Z22" s="16">
        <v>9.5054468599999993</v>
      </c>
      <c r="AA22" s="16">
        <v>11.947379980999999</v>
      </c>
      <c r="AB22" s="49">
        <f>IFERROR(AA22/Z22-1,"-")</f>
        <v>0.25689829809852838</v>
      </c>
    </row>
    <row r="23" spans="1:28" ht="14.25" x14ac:dyDescent="0.2">
      <c r="A23" s="7"/>
      <c r="B23" s="3"/>
      <c r="C23" s="18">
        <v>2.9520188555254125E-3</v>
      </c>
      <c r="D23" s="18">
        <v>1.7884159450715247E-3</v>
      </c>
      <c r="E23" s="18">
        <v>4.0089756701006908E-3</v>
      </c>
      <c r="F23" s="18">
        <v>6.7604711814966516E-3</v>
      </c>
      <c r="G23" s="18">
        <v>2.0938255179305918E-3</v>
      </c>
      <c r="H23" s="18">
        <v>0</v>
      </c>
      <c r="I23" s="18">
        <v>4.4752875144889572E-3</v>
      </c>
      <c r="J23" s="18">
        <v>2.6457417714638777E-3</v>
      </c>
      <c r="K23" s="18">
        <v>2.1105288817213656E-3</v>
      </c>
      <c r="L23" s="18">
        <v>1.8913770710657547E-3</v>
      </c>
      <c r="M23" s="18">
        <v>1.7829019392538122E-3</v>
      </c>
      <c r="N23" s="18">
        <v>2.3484857036996706E-3</v>
      </c>
      <c r="O23" s="18">
        <v>4.3964262134200752E-3</v>
      </c>
      <c r="P23" s="18">
        <v>2.2336991607488704E-3</v>
      </c>
      <c r="Q23" s="18">
        <v>1.5878704242716524E-3</v>
      </c>
      <c r="R23" s="18">
        <v>2.7970057346250105E-3</v>
      </c>
      <c r="S23" s="18">
        <v>3.5043228607812755E-3</v>
      </c>
      <c r="T23" s="18">
        <v>3.8301037256357026E-3</v>
      </c>
      <c r="U23" s="18">
        <v>4.9118550817583758E-3</v>
      </c>
      <c r="V23" s="18">
        <v>8.3880773942737984E-3</v>
      </c>
      <c r="W23" s="18">
        <v>7.240052189374329E-3</v>
      </c>
      <c r="X23" s="18">
        <v>7.7476287062693645E-3</v>
      </c>
      <c r="Y23" s="18">
        <v>1.2025510232593819E-2</v>
      </c>
      <c r="Z23" s="18">
        <v>6.2263917787582007E-3</v>
      </c>
      <c r="AA23" s="18">
        <v>7.2231367207765537E-3</v>
      </c>
      <c r="AB23" s="50"/>
    </row>
    <row r="24" spans="1:28" ht="14.25" x14ac:dyDescent="0.2">
      <c r="A24" s="7"/>
      <c r="B24" s="3"/>
      <c r="C24" s="20"/>
      <c r="D24" s="20"/>
      <c r="E24" s="20"/>
      <c r="F24" s="20"/>
      <c r="G24" s="20"/>
      <c r="H24" s="20"/>
      <c r="I24" s="3"/>
      <c r="J24" s="19"/>
      <c r="K24" s="19"/>
      <c r="L24" s="3"/>
      <c r="M24" s="3"/>
      <c r="N24" s="3"/>
      <c r="O24" s="3"/>
      <c r="P24" s="3"/>
      <c r="Q24" s="3"/>
      <c r="R24" s="3"/>
      <c r="S24" s="3"/>
      <c r="T24" s="3"/>
      <c r="U24" s="40"/>
      <c r="V24" s="40"/>
      <c r="W24" s="3"/>
      <c r="X24" s="40"/>
      <c r="Y24" s="40"/>
      <c r="Z24" s="40"/>
      <c r="AA24" s="40"/>
      <c r="AB24" s="49"/>
    </row>
    <row r="25" spans="1:28" ht="14.25" x14ac:dyDescent="0.2">
      <c r="A25" s="7"/>
      <c r="B25" s="3" t="s">
        <v>7</v>
      </c>
      <c r="C25" s="21">
        <v>1.7050000000000001</v>
      </c>
      <c r="D25" s="21">
        <v>2.2934100000000002</v>
      </c>
      <c r="E25" s="21">
        <v>1.8427849999999999</v>
      </c>
      <c r="F25" s="21">
        <v>2.873745</v>
      </c>
      <c r="G25" s="21">
        <v>3.48394</v>
      </c>
      <c r="H25" s="21">
        <v>6.3</v>
      </c>
      <c r="I25" s="21">
        <v>2.6263999999999998</v>
      </c>
      <c r="J25" s="14">
        <v>7.5314949999999969</v>
      </c>
      <c r="K25" s="14">
        <v>10.640594440000003</v>
      </c>
      <c r="L25" s="15">
        <v>10.242192940000002</v>
      </c>
      <c r="M25" s="15">
        <v>13.86600338</v>
      </c>
      <c r="N25" s="16">
        <v>10.886551559999999</v>
      </c>
      <c r="O25" s="16">
        <v>8.849009827499998</v>
      </c>
      <c r="P25" s="3">
        <v>1.28</v>
      </c>
      <c r="Q25" s="16">
        <v>1.5218080799999998</v>
      </c>
      <c r="R25" s="16">
        <v>2.3425797496666663</v>
      </c>
      <c r="S25" s="16">
        <v>1.441075246</v>
      </c>
      <c r="T25" s="16">
        <v>2.649944678916667</v>
      </c>
      <c r="U25" s="16">
        <v>9.6778249199999991</v>
      </c>
      <c r="V25" s="16">
        <v>9.5734138299999998</v>
      </c>
      <c r="W25" s="16">
        <v>4.3814586200000001</v>
      </c>
      <c r="X25" s="16">
        <v>5.6736903430000005</v>
      </c>
      <c r="Y25" s="16">
        <v>14.60327081</v>
      </c>
      <c r="Z25" s="16">
        <v>16.168809705000001</v>
      </c>
      <c r="AA25" s="16">
        <v>19.073423754</v>
      </c>
      <c r="AB25" s="49">
        <f>IFERROR(AA25/Z25-1,"-")</f>
        <v>0.17964303507770163</v>
      </c>
    </row>
    <row r="26" spans="1:28" ht="14.25" x14ac:dyDescent="0.2">
      <c r="A26" s="7"/>
      <c r="B26" s="3"/>
      <c r="C26" s="18">
        <v>2.96564167405397E-3</v>
      </c>
      <c r="D26" s="18">
        <v>4.4572022670715944E-3</v>
      </c>
      <c r="E26" s="18">
        <v>3.7149521883999268E-3</v>
      </c>
      <c r="F26" s="18">
        <v>5.2614963991414109E-3</v>
      </c>
      <c r="G26" s="18">
        <v>4.846287287524809E-3</v>
      </c>
      <c r="H26" s="18">
        <v>6.4527990420096696E-3</v>
      </c>
      <c r="I26" s="18">
        <v>3.0231989320851351E-3</v>
      </c>
      <c r="J26" s="18">
        <v>8.6791776913877402E-3</v>
      </c>
      <c r="K26" s="18">
        <v>1.1840069408024987E-2</v>
      </c>
      <c r="L26" s="18">
        <v>1.375643888960241E-2</v>
      </c>
      <c r="M26" s="18">
        <v>2.0083899607183993E-2</v>
      </c>
      <c r="N26" s="18">
        <v>1.4334072777467489E-2</v>
      </c>
      <c r="O26" s="18">
        <v>1.1666195658051465E-2</v>
      </c>
      <c r="P26" s="18">
        <v>1.6526791478373144E-3</v>
      </c>
      <c r="Q26" s="18">
        <v>1.7843521321206123E-3</v>
      </c>
      <c r="R26" s="18">
        <v>2.8502121981882136E-3</v>
      </c>
      <c r="S26" s="18">
        <v>1.6901693005051898E-3</v>
      </c>
      <c r="T26" s="18">
        <v>2.8967291971498644E-3</v>
      </c>
      <c r="U26" s="18">
        <v>9.280523786544953E-3</v>
      </c>
      <c r="V26" s="18">
        <v>8.0468795367029198E-3</v>
      </c>
      <c r="W26" s="18">
        <v>3.9296343707670538E-3</v>
      </c>
      <c r="X26" s="18">
        <v>4.4312627567923875E-3</v>
      </c>
      <c r="Y26" s="18">
        <v>9.7546850077816615E-3</v>
      </c>
      <c r="Z26" s="18">
        <v>1.0591121627659893E-2</v>
      </c>
      <c r="AA26" s="18">
        <v>1.1531394140602013E-2</v>
      </c>
      <c r="AB26" s="50"/>
    </row>
    <row r="27" spans="1:28" ht="14.25" x14ac:dyDescent="0.2">
      <c r="A27" s="7"/>
      <c r="B27" s="3"/>
      <c r="C27" s="32"/>
      <c r="D27" s="19"/>
      <c r="E27" s="19"/>
      <c r="F27" s="19"/>
      <c r="G27" s="19"/>
      <c r="H27" s="19"/>
      <c r="I27" s="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40"/>
      <c r="X27" s="3"/>
      <c r="Y27" s="3"/>
      <c r="Z27" s="3"/>
      <c r="AA27" s="3"/>
      <c r="AB27" s="49"/>
    </row>
    <row r="28" spans="1:28" ht="14.25" x14ac:dyDescent="0.2">
      <c r="A28" s="7"/>
      <c r="B28" s="3" t="s">
        <v>8</v>
      </c>
      <c r="C28" s="21">
        <v>1.3169999999999999</v>
      </c>
      <c r="D28" s="21">
        <v>2.5501499999999999</v>
      </c>
      <c r="E28" s="21">
        <v>3.6599249999999999</v>
      </c>
      <c r="F28" s="21">
        <v>5.5876010000000003</v>
      </c>
      <c r="G28" s="21">
        <v>3.7335180000000001</v>
      </c>
      <c r="H28" s="21">
        <v>4.2</v>
      </c>
      <c r="I28" s="21">
        <v>1.8067899999999999</v>
      </c>
      <c r="J28" s="14">
        <v>3.2833866199999986</v>
      </c>
      <c r="K28" s="14">
        <v>2.0367031399999993</v>
      </c>
      <c r="L28" s="15">
        <v>2.1756310899999987</v>
      </c>
      <c r="M28" s="15">
        <v>3.7161437700000004</v>
      </c>
      <c r="N28" s="16">
        <v>7.4785878378062458</v>
      </c>
      <c r="O28" s="16">
        <v>3.1602326300887813</v>
      </c>
      <c r="P28" s="3">
        <v>2.96</v>
      </c>
      <c r="Q28" s="16">
        <v>2.6300459204398439</v>
      </c>
      <c r="R28" s="16">
        <v>4.2566226053266671</v>
      </c>
      <c r="S28" s="16">
        <v>4.9885678379948333</v>
      </c>
      <c r="T28" s="16">
        <v>3.3703753195706971</v>
      </c>
      <c r="U28" s="16">
        <v>5.7027031821586665</v>
      </c>
      <c r="V28" s="16">
        <v>6.6217356000000009</v>
      </c>
      <c r="W28" s="16">
        <v>6.2434361696666656</v>
      </c>
      <c r="X28" s="16">
        <v>11.554932409999999</v>
      </c>
      <c r="Y28" s="16">
        <v>9.6776937899999993</v>
      </c>
      <c r="Z28" s="16">
        <v>11.883418258999999</v>
      </c>
      <c r="AA28" s="16">
        <v>19.171235495999998</v>
      </c>
      <c r="AB28" s="49">
        <f>IFERROR(AA28/Z28-1,"-")</f>
        <v>0.61327617005153501</v>
      </c>
    </row>
    <row r="29" spans="1:28" ht="14.25" x14ac:dyDescent="0.2">
      <c r="A29" s="7"/>
      <c r="B29" s="3"/>
      <c r="C29" s="18">
        <v>2.2907625130375825E-3</v>
      </c>
      <c r="D29" s="18">
        <v>4.9561719715936637E-3</v>
      </c>
      <c r="E29" s="18">
        <v>7.3782054814477017E-3</v>
      </c>
      <c r="F29" s="18">
        <v>1.0230254438490176E-2</v>
      </c>
      <c r="G29" s="18">
        <v>5.1934593653005078E-3</v>
      </c>
      <c r="H29" s="18">
        <v>4.3018660280064467E-3</v>
      </c>
      <c r="I29" s="18">
        <v>2.0797614980589785E-3</v>
      </c>
      <c r="J29" s="18">
        <v>3.7837236703343749E-3</v>
      </c>
      <c r="K29" s="18">
        <v>2.2662931734801104E-3</v>
      </c>
      <c r="L29" s="18">
        <v>2.9221218845643087E-3</v>
      </c>
      <c r="M29" s="18">
        <v>5.3825645614794483E-3</v>
      </c>
      <c r="N29" s="18">
        <v>9.8468850993801722E-3</v>
      </c>
      <c r="O29" s="18">
        <v>4.1663296692247128E-3</v>
      </c>
      <c r="P29" s="18">
        <v>3.8218205293737897E-3</v>
      </c>
      <c r="Q29" s="18">
        <v>3.083784418934058E-3</v>
      </c>
      <c r="R29" s="18">
        <v>5.1790243958661827E-3</v>
      </c>
      <c r="S29" s="18">
        <v>5.8508563218123691E-3</v>
      </c>
      <c r="T29" s="18">
        <v>3.6842522303314707E-3</v>
      </c>
      <c r="U29" s="18">
        <v>5.4685916481354473E-3</v>
      </c>
      <c r="V29" s="18">
        <v>5.5658628826972204E-3</v>
      </c>
      <c r="W29" s="18">
        <v>5.5996012953358288E-3</v>
      </c>
      <c r="X29" s="18">
        <v>9.0246274558953843E-3</v>
      </c>
      <c r="Y29" s="18">
        <v>6.4645007102497667E-3</v>
      </c>
      <c r="Z29" s="18">
        <v>7.7840441213494604E-3</v>
      </c>
      <c r="AA29" s="18">
        <v>1.1590529079516392E-2</v>
      </c>
      <c r="AB29" s="50"/>
    </row>
    <row r="30" spans="1:28" ht="14.25" x14ac:dyDescent="0.2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0"/>
      <c r="V30" s="40"/>
      <c r="W30" s="40"/>
      <c r="X30" s="40"/>
      <c r="Y30" s="40"/>
      <c r="Z30" s="40"/>
      <c r="AA30" s="40"/>
      <c r="AB30" s="49"/>
    </row>
    <row r="31" spans="1:28" ht="14.25" x14ac:dyDescent="0.2">
      <c r="A31" s="7"/>
      <c r="B31" s="3" t="s">
        <v>9</v>
      </c>
      <c r="C31" s="21">
        <v>0.77400000000000002</v>
      </c>
      <c r="D31" s="21">
        <v>2.9547840000000001</v>
      </c>
      <c r="E31" s="21">
        <v>1.4779659999999999</v>
      </c>
      <c r="F31" s="21">
        <v>1.0610820000000001</v>
      </c>
      <c r="G31" s="21">
        <v>1.7877810000000001</v>
      </c>
      <c r="H31" s="21">
        <v>1.6</v>
      </c>
      <c r="I31" s="21">
        <v>1.6708000000000001</v>
      </c>
      <c r="J31" s="14">
        <v>2.0294928600000008</v>
      </c>
      <c r="K31" s="14">
        <v>2.910791399999999</v>
      </c>
      <c r="L31" s="15">
        <v>2.0452500700000003</v>
      </c>
      <c r="M31" s="15">
        <v>1.4242369799999997</v>
      </c>
      <c r="N31" s="16">
        <v>1.4485623955833336</v>
      </c>
      <c r="O31" s="16">
        <v>3.0599900928249997</v>
      </c>
      <c r="P31" s="3">
        <v>1.56</v>
      </c>
      <c r="Q31" s="16">
        <v>1.9713671639166668</v>
      </c>
      <c r="R31" s="16">
        <v>2.8465283175916669</v>
      </c>
      <c r="S31" s="16">
        <v>3.3283297100416669</v>
      </c>
      <c r="T31" s="16">
        <v>5.7631487116033338</v>
      </c>
      <c r="U31" s="16">
        <v>9.5010116433750014</v>
      </c>
      <c r="V31" s="16">
        <v>14.19969163</v>
      </c>
      <c r="W31" s="14">
        <v>14.108196329999998</v>
      </c>
      <c r="X31" s="16">
        <v>16.127011479</v>
      </c>
      <c r="Y31" s="16">
        <v>10.074652329999999</v>
      </c>
      <c r="Z31" s="16">
        <v>10.034480524000001</v>
      </c>
      <c r="AA31" s="16">
        <v>10.252336365</v>
      </c>
      <c r="AB31" s="49">
        <f>IFERROR(AA31/Z31-1,"-")</f>
        <v>2.171072438467947E-2</v>
      </c>
    </row>
    <row r="32" spans="1:28" ht="14.25" x14ac:dyDescent="0.2">
      <c r="A32" s="7"/>
      <c r="B32" s="3"/>
      <c r="C32" s="18">
        <v>1.3462795634708346E-3</v>
      </c>
      <c r="D32" s="18">
        <v>5.7425710812749886E-3</v>
      </c>
      <c r="E32" s="18">
        <v>2.9794973510641155E-3</v>
      </c>
      <c r="F32" s="18">
        <v>1.9427190381170797E-3</v>
      </c>
      <c r="G32" s="18">
        <v>2.4868684113900901E-3</v>
      </c>
      <c r="H32" s="18">
        <v>1.6388061059072177E-3</v>
      </c>
      <c r="I32" s="18">
        <v>1.9232260035515702E-3</v>
      </c>
      <c r="J32" s="18">
        <v>2.3387560046634454E-3</v>
      </c>
      <c r="K32" s="18">
        <v>3.2389141793362254E-3</v>
      </c>
      <c r="L32" s="18">
        <v>2.7470052328373781E-3</v>
      </c>
      <c r="M32" s="18">
        <v>2.0629039052750403E-3</v>
      </c>
      <c r="N32" s="18">
        <v>1.9072888863435609E-3</v>
      </c>
      <c r="O32" s="18">
        <v>4.0341737471751632E-3</v>
      </c>
      <c r="P32" s="18">
        <v>2.0142027114267271E-3</v>
      </c>
      <c r="Q32" s="18">
        <v>2.311469657939567E-3</v>
      </c>
      <c r="R32" s="18">
        <v>3.4633654348127951E-3</v>
      </c>
      <c r="S32" s="18">
        <v>3.9036411967288522E-3</v>
      </c>
      <c r="T32" s="18">
        <v>6.2998602473629175E-3</v>
      </c>
      <c r="U32" s="18">
        <v>9.1109691776261499E-3</v>
      </c>
      <c r="V32" s="18">
        <v>1.1935471508280003E-2</v>
      </c>
      <c r="W32" s="18">
        <v>1.2653332603629065E-2</v>
      </c>
      <c r="X32" s="18">
        <v>1.2595510333662215E-2</v>
      </c>
      <c r="Y32" s="18">
        <v>6.7296608630148099E-3</v>
      </c>
      <c r="Z32" s="18">
        <v>6.5729268659277832E-3</v>
      </c>
      <c r="AA32" s="18">
        <v>6.198348708214934E-3</v>
      </c>
      <c r="AB32" s="50"/>
    </row>
    <row r="33" spans="1:28" ht="14.25" x14ac:dyDescent="0.2">
      <c r="A33" s="7"/>
      <c r="B33" s="3"/>
      <c r="C33" s="3"/>
      <c r="D33" s="3"/>
      <c r="E33" s="3"/>
      <c r="F33" s="3"/>
      <c r="G33" s="3"/>
      <c r="H33" s="3"/>
      <c r="I33" s="3"/>
      <c r="J33" s="18"/>
      <c r="K33" s="18"/>
      <c r="L33" s="18"/>
      <c r="M33" s="18"/>
      <c r="N33" s="18"/>
      <c r="O33" s="18"/>
      <c r="P33" s="3"/>
      <c r="Q33" s="3"/>
      <c r="R33" s="3"/>
      <c r="S33" s="3"/>
      <c r="T33" s="3"/>
      <c r="U33" s="40"/>
      <c r="V33" s="40"/>
      <c r="X33" s="40"/>
      <c r="Y33" s="40"/>
      <c r="Z33" s="40"/>
      <c r="AA33" s="40"/>
      <c r="AB33" s="49"/>
    </row>
    <row r="34" spans="1:28" ht="14.25" x14ac:dyDescent="0.2">
      <c r="A34" s="7"/>
      <c r="B34" s="3" t="s">
        <v>11</v>
      </c>
      <c r="C34" s="21">
        <v>0.748</v>
      </c>
      <c r="D34" s="21">
        <v>0.19695199999999999</v>
      </c>
      <c r="E34" s="21">
        <v>0.35299799999999998</v>
      </c>
      <c r="F34" s="21">
        <v>0.82177699999999998</v>
      </c>
      <c r="G34" s="21">
        <v>0.56247199999999997</v>
      </c>
      <c r="H34" s="21">
        <v>2.4</v>
      </c>
      <c r="I34" s="21">
        <v>0.73567000000000005</v>
      </c>
      <c r="J34" s="14">
        <v>2.8494842</v>
      </c>
      <c r="K34" s="14">
        <v>2.3845431599999998</v>
      </c>
      <c r="L34" s="15">
        <v>2.3545383899999996</v>
      </c>
      <c r="M34" s="15">
        <v>1.6860108800000002</v>
      </c>
      <c r="N34" s="16">
        <v>4.5654077100000006</v>
      </c>
      <c r="O34" s="16">
        <v>4.1199021399999998</v>
      </c>
      <c r="P34" s="3">
        <v>2.96</v>
      </c>
      <c r="Q34" s="16">
        <v>0</v>
      </c>
      <c r="R34" s="16">
        <v>7.226035340000001</v>
      </c>
      <c r="S34" s="16">
        <v>4.7421719099999988</v>
      </c>
      <c r="T34" s="16">
        <v>5.3929930099999996</v>
      </c>
      <c r="U34" s="16">
        <v>6.1432966099999993</v>
      </c>
      <c r="V34" s="16">
        <v>5.05631948</v>
      </c>
      <c r="W34" s="16">
        <v>2.4399843479999994</v>
      </c>
      <c r="X34" s="16">
        <v>3.7489261469999997</v>
      </c>
      <c r="Y34" s="16">
        <v>8.2208134299999998</v>
      </c>
      <c r="Z34" s="16">
        <v>5.8693455609999994</v>
      </c>
      <c r="AA34" s="16">
        <v>6.8722929079999995</v>
      </c>
      <c r="AB34" s="49">
        <f>IFERROR(AA34/Z34-1,"-")</f>
        <v>0.17087890576153453</v>
      </c>
    </row>
    <row r="35" spans="1:28" ht="14.25" x14ac:dyDescent="0.2">
      <c r="A35" s="7"/>
      <c r="B35" s="3"/>
      <c r="C35" s="18">
        <v>1.3010557021656127E-3</v>
      </c>
      <c r="D35" s="18">
        <v>3.8277277107202136E-4</v>
      </c>
      <c r="E35" s="18">
        <v>7.1162435802375073E-4</v>
      </c>
      <c r="F35" s="18">
        <v>1.5045791211110349E-3</v>
      </c>
      <c r="G35" s="18">
        <v>7.8241901501996424E-4</v>
      </c>
      <c r="H35" s="18">
        <v>2.4582091588608267E-3</v>
      </c>
      <c r="I35" s="18">
        <v>8.4681570147999985E-4</v>
      </c>
      <c r="J35" s="18">
        <v>3.2837012705448057E-3</v>
      </c>
      <c r="K35" s="18">
        <v>2.6533439160783597E-3</v>
      </c>
      <c r="L35" s="18">
        <v>3.1624148915181277E-3</v>
      </c>
      <c r="M35" s="18">
        <v>2.4420644018723686E-3</v>
      </c>
      <c r="N35" s="18">
        <v>6.0111676331371924E-3</v>
      </c>
      <c r="O35" s="18">
        <v>5.4315211977613714E-3</v>
      </c>
      <c r="P35" s="18">
        <v>3.8218205293737897E-3</v>
      </c>
      <c r="Q35" s="18">
        <v>0</v>
      </c>
      <c r="R35" s="18">
        <v>8.791903060520247E-3</v>
      </c>
      <c r="S35" s="18">
        <v>5.5618701398469916E-3</v>
      </c>
      <c r="T35" s="18">
        <v>5.8952326199045897E-3</v>
      </c>
      <c r="U35" s="18">
        <v>5.8910975129426056E-3</v>
      </c>
      <c r="V35" s="18">
        <v>4.2500611043411202E-3</v>
      </c>
      <c r="W35" s="18">
        <v>2.188368575311214E-3</v>
      </c>
      <c r="X35" s="18">
        <v>2.9279843997235717E-3</v>
      </c>
      <c r="Y35" s="18">
        <v>5.4913345483176132E-3</v>
      </c>
      <c r="Z35" s="18">
        <v>3.8446214560923166E-3</v>
      </c>
      <c r="AA35" s="18">
        <v>4.1548449399491051E-3</v>
      </c>
      <c r="AB35" s="50"/>
    </row>
    <row r="36" spans="1:28" ht="14.25" x14ac:dyDescent="0.2">
      <c r="A36" s="7"/>
      <c r="B36" s="3"/>
      <c r="C36" s="20"/>
      <c r="D36" s="20"/>
      <c r="E36" s="20"/>
      <c r="F36" s="20"/>
      <c r="G36" s="20"/>
      <c r="H36" s="20"/>
      <c r="I36" s="20"/>
      <c r="J36" s="20"/>
      <c r="K36" s="20"/>
      <c r="L36" s="18"/>
      <c r="M36" s="18"/>
      <c r="N36" s="18"/>
      <c r="O36" s="18"/>
      <c r="P36" s="3"/>
      <c r="Q36" s="3"/>
      <c r="R36" s="3"/>
      <c r="S36" s="3"/>
      <c r="T36" s="3"/>
      <c r="U36" s="3"/>
      <c r="V36" s="3"/>
      <c r="W36" s="41"/>
      <c r="X36" s="3"/>
      <c r="Y36" s="3"/>
      <c r="Z36" s="3"/>
      <c r="AA36" s="3"/>
      <c r="AB36" s="49"/>
    </row>
    <row r="37" spans="1:28" ht="14.25" x14ac:dyDescent="0.2">
      <c r="A37" s="7"/>
      <c r="B37" s="3" t="s">
        <v>12</v>
      </c>
      <c r="C37" s="33">
        <v>98.901809000000071</v>
      </c>
      <c r="D37" s="33">
        <v>85.742827999999918</v>
      </c>
      <c r="E37" s="33">
        <v>87.342312000000049</v>
      </c>
      <c r="F37" s="33">
        <v>79.781246630000055</v>
      </c>
      <c r="G37" s="33">
        <v>62.771525999999994</v>
      </c>
      <c r="H37" s="21">
        <v>94.104542000000038</v>
      </c>
      <c r="I37" s="21">
        <v>113.09304300000019</v>
      </c>
      <c r="J37" s="21">
        <v>39.233587646006072</v>
      </c>
      <c r="K37" s="21">
        <v>14.203111333995707</v>
      </c>
      <c r="L37" s="21">
        <v>45.878704806004066</v>
      </c>
      <c r="M37" s="21">
        <v>43.006648419657381</v>
      </c>
      <c r="N37" s="21">
        <v>28.235499999999998</v>
      </c>
      <c r="O37" s="21">
        <v>28.979384201178277</v>
      </c>
      <c r="P37" s="3">
        <v>31.04</v>
      </c>
      <c r="Q37" s="14">
        <v>42.412729188577913</v>
      </c>
      <c r="R37" s="14">
        <v>91.888758594459247</v>
      </c>
      <c r="S37" s="14">
        <v>78.246817451251729</v>
      </c>
      <c r="T37" s="14">
        <v>73.67533616664997</v>
      </c>
      <c r="U37" s="14">
        <v>63.947830673994389</v>
      </c>
      <c r="V37" s="14">
        <v>65.047142940481905</v>
      </c>
      <c r="W37" s="14">
        <v>57.655951973265623</v>
      </c>
      <c r="X37" s="14">
        <v>100.51461423200007</v>
      </c>
      <c r="Y37" s="14">
        <v>106.06852835000009</v>
      </c>
      <c r="Z37" s="14">
        <v>132.46719464700007</v>
      </c>
      <c r="AA37" s="14">
        <v>162.63936988700002</v>
      </c>
      <c r="AB37" s="49">
        <f>IFERROR(AA37/Z37-1,"-")</f>
        <v>0.22777092336259597</v>
      </c>
    </row>
    <row r="38" spans="1:28" ht="14.25" x14ac:dyDescent="0.2">
      <c r="A38" s="7"/>
      <c r="B38" s="3"/>
      <c r="C38" s="18">
        <v>0.17202775742505935</v>
      </c>
      <c r="D38" s="18">
        <v>0.16663968821393879</v>
      </c>
      <c r="E38" s="18">
        <v>0.17607724889464013</v>
      </c>
      <c r="F38" s="18">
        <v>0.14607028176221554</v>
      </c>
      <c r="G38" s="18">
        <v>8.7317476326323931E-2</v>
      </c>
      <c r="H38" s="18">
        <v>9.6386936264501427E-2</v>
      </c>
      <c r="I38" s="18">
        <v>0.1301792441455448</v>
      </c>
      <c r="J38" s="18">
        <v>4.5212176154976087E-2</v>
      </c>
      <c r="K38" s="18">
        <v>1.5804175692689541E-2</v>
      </c>
      <c r="L38" s="18">
        <v>6.1620358325128681E-2</v>
      </c>
      <c r="M38" s="18">
        <v>6.2292009141415403E-2</v>
      </c>
      <c r="N38" s="18">
        <v>3.7177035324506683E-2</v>
      </c>
      <c r="O38" s="18">
        <v>3.8205310281173528E-2</v>
      </c>
      <c r="P38" s="18">
        <v>4.007746933505487E-2</v>
      </c>
      <c r="Q38" s="18">
        <v>4.972982122469289E-2</v>
      </c>
      <c r="R38" s="18">
        <v>0.11180087280254462</v>
      </c>
      <c r="S38" s="18">
        <v>9.177200780141595E-2</v>
      </c>
      <c r="T38" s="18">
        <v>8.0545390588865146E-2</v>
      </c>
      <c r="U38" s="18">
        <v>6.1322597647070688E-2</v>
      </c>
      <c r="V38" s="18">
        <v>5.4675012774283639E-2</v>
      </c>
      <c r="W38" s="18">
        <v>5.1710361823168176E-2</v>
      </c>
      <c r="X38" s="18">
        <v>7.8503873076038275E-2</v>
      </c>
      <c r="Y38" s="18">
        <v>7.0851598710659686E-2</v>
      </c>
      <c r="Z38" s="18">
        <v>8.6770528924428034E-2</v>
      </c>
      <c r="AA38" s="18">
        <v>9.8328370466410991E-2</v>
      </c>
      <c r="AB38" s="50"/>
    </row>
    <row r="39" spans="1:28" ht="14.25" x14ac:dyDescent="0.2">
      <c r="A39" s="7"/>
      <c r="B39" s="3"/>
      <c r="C39" s="19"/>
      <c r="D39" s="19"/>
      <c r="E39" s="19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R39" s="31"/>
      <c r="U39" s="41"/>
      <c r="V39" s="41"/>
      <c r="W39" s="41"/>
      <c r="X39" s="41"/>
      <c r="Z39" s="39"/>
      <c r="AA39" s="39"/>
      <c r="AB39" s="49"/>
    </row>
    <row r="40" spans="1:28" ht="14.25" x14ac:dyDescent="0.2">
      <c r="A40" s="7"/>
      <c r="B40" s="3"/>
      <c r="C40" s="20"/>
      <c r="D40" s="20"/>
      <c r="E40" s="2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7"/>
      <c r="R40" s="37"/>
      <c r="S40" s="37"/>
      <c r="T40" s="37"/>
      <c r="U40" s="42"/>
      <c r="V40" s="42"/>
      <c r="W40" s="42"/>
      <c r="X40" s="42"/>
      <c r="Y40" s="42"/>
      <c r="Z40" s="42"/>
      <c r="AA40" s="42"/>
      <c r="AB40" s="49"/>
    </row>
    <row r="41" spans="1:28" ht="15" x14ac:dyDescent="0.25">
      <c r="A41" s="9"/>
      <c r="B41" s="35" t="s">
        <v>10</v>
      </c>
      <c r="C41" s="36">
        <f t="shared" ref="C41:Q42" si="0">+C7+C10+C13+C16+C19+C22+C25+C28+C31+C34+C37</f>
        <v>574.91773699999999</v>
      </c>
      <c r="D41" s="36">
        <f t="shared" si="0"/>
        <v>514.54025699999988</v>
      </c>
      <c r="E41" s="36">
        <f t="shared" si="0"/>
        <v>496.04541499999999</v>
      </c>
      <c r="F41" s="36">
        <f t="shared" si="0"/>
        <v>546.18397163000009</v>
      </c>
      <c r="G41" s="36">
        <f t="shared" si="0"/>
        <v>718.88845900000001</v>
      </c>
      <c r="H41" s="36">
        <f t="shared" si="0"/>
        <v>976.32050200000003</v>
      </c>
      <c r="I41" s="36">
        <f t="shared" si="0"/>
        <v>868.7486530000001</v>
      </c>
      <c r="J41" s="36">
        <v>867.76596444999893</v>
      </c>
      <c r="K41" s="36">
        <v>898.69358644029558</v>
      </c>
      <c r="L41" s="36">
        <v>744.53810482459994</v>
      </c>
      <c r="M41" s="36">
        <v>690.40393804000814</v>
      </c>
      <c r="N41" s="36">
        <v>759.48767171833833</v>
      </c>
      <c r="O41" s="36">
        <v>758.51717962511827</v>
      </c>
      <c r="P41" s="36">
        <v>774.5</v>
      </c>
      <c r="Q41" s="38">
        <f>Q7+Q10+Q13+Q16+Q19+Q22+Q25+Q28+Q31+Q34+Q37</f>
        <v>852.86309389582641</v>
      </c>
      <c r="R41" s="38">
        <f>R7+R10+R13+R16+R19+R22+R25+R28+R31+R34+R37</f>
        <v>821.89661217356627</v>
      </c>
      <c r="S41" s="38">
        <f t="shared" ref="S41:T41" si="1">S7+S10+S13+S16+S19+S22+S25+S28+S31+S34+S37</f>
        <v>852.62183236274859</v>
      </c>
      <c r="T41" s="38">
        <f t="shared" si="1"/>
        <v>914.70580287725465</v>
      </c>
      <c r="U41" s="38">
        <f>+U37+U34+U31+U28+U25+U22+U19+U16+U13+U10+U7</f>
        <v>1042.8102058238412</v>
      </c>
      <c r="V41" s="38">
        <f>+V37+V34+V31+V28+V25+V22+V19+V16+V13+V10+V7</f>
        <v>1189.7051256122759</v>
      </c>
      <c r="W41" s="38">
        <v>1114.9786994418901</v>
      </c>
      <c r="X41" s="38">
        <v>1280.3777736500003</v>
      </c>
      <c r="Y41" s="38">
        <v>1497.0520112489996</v>
      </c>
      <c r="Z41" s="38">
        <v>1526.6380911699998</v>
      </c>
      <c r="AA41" s="38">
        <v>1654.043173049</v>
      </c>
      <c r="AB41" s="51">
        <f>IFERROR(AA41/Z41-1,"-")</f>
        <v>8.3454672470119062E-2</v>
      </c>
    </row>
    <row r="42" spans="1:28" ht="15" x14ac:dyDescent="0.25">
      <c r="A42" s="7"/>
      <c r="B42" s="3"/>
      <c r="C42" s="34">
        <f t="shared" si="0"/>
        <v>1.0000000000000004</v>
      </c>
      <c r="D42" s="34">
        <f t="shared" si="0"/>
        <v>1</v>
      </c>
      <c r="E42" s="34">
        <f t="shared" si="0"/>
        <v>1</v>
      </c>
      <c r="F42" s="34">
        <f t="shared" si="0"/>
        <v>0.99999999999999978</v>
      </c>
      <c r="G42" s="34">
        <f t="shared" si="0"/>
        <v>1</v>
      </c>
      <c r="H42" s="34">
        <f t="shared" si="0"/>
        <v>1</v>
      </c>
      <c r="I42" s="34">
        <f t="shared" si="0"/>
        <v>1.0000000000000002</v>
      </c>
      <c r="J42" s="34">
        <f t="shared" si="0"/>
        <v>1.0000000000000002</v>
      </c>
      <c r="K42" s="34">
        <f t="shared" si="0"/>
        <v>1</v>
      </c>
      <c r="L42" s="34">
        <f t="shared" si="0"/>
        <v>1.0000000000000002</v>
      </c>
      <c r="M42" s="34">
        <f t="shared" si="0"/>
        <v>0.99999999999999978</v>
      </c>
      <c r="N42" s="34">
        <f t="shared" si="0"/>
        <v>0.99999999999999967</v>
      </c>
      <c r="O42" s="34">
        <f t="shared" si="0"/>
        <v>0.99999999999999989</v>
      </c>
      <c r="P42" s="34">
        <f t="shared" si="0"/>
        <v>0.99994835377662994</v>
      </c>
      <c r="Q42" s="34">
        <f t="shared" si="0"/>
        <v>0.99999999999999989</v>
      </c>
      <c r="R42" s="34">
        <f>+R8+R11+R14+R17+R20+R23+R26+R29+R32+R35+R38</f>
        <v>0.99999999999999978</v>
      </c>
      <c r="S42" s="34">
        <f t="shared" ref="S42:W42" si="2">+S8+S11+S14+S17+S20+S23+S26+S29+S32+S35+S38</f>
        <v>0.99999999999999989</v>
      </c>
      <c r="T42" s="34">
        <f t="shared" si="2"/>
        <v>0.99989949182585858</v>
      </c>
      <c r="U42" s="34">
        <f t="shared" si="2"/>
        <v>0.99999999999999978</v>
      </c>
      <c r="V42" s="34">
        <f t="shared" si="2"/>
        <v>1</v>
      </c>
      <c r="W42" s="34">
        <f t="shared" si="2"/>
        <v>0.99999999999999978</v>
      </c>
      <c r="X42" s="34">
        <f t="shared" ref="X42:Y42" si="3">+X8+X11+X14+X17+X20+X23+X26+X29+X32+X35+X38</f>
        <v>0.99999999999999967</v>
      </c>
      <c r="Y42" s="34">
        <f t="shared" si="3"/>
        <v>1.0000000000000002</v>
      </c>
      <c r="Z42" s="53">
        <f t="shared" ref="Z42:AA42" si="4">+Z8+Z11+Z14+Z17+Z20+Z23+Z26+Z29+Z32+Z35+Z38</f>
        <v>1</v>
      </c>
      <c r="AA42" s="53">
        <f t="shared" si="4"/>
        <v>1</v>
      </c>
    </row>
    <row r="43" spans="1:28" ht="15" x14ac:dyDescent="0.25">
      <c r="A43" s="7"/>
      <c r="B43" s="8" t="s">
        <v>0</v>
      </c>
      <c r="C43" s="8"/>
      <c r="D43" s="8"/>
      <c r="E43" s="8"/>
      <c r="F43" s="8"/>
      <c r="G43" s="8"/>
      <c r="H43" s="8"/>
      <c r="I43" s="8"/>
      <c r="J43" s="8"/>
      <c r="K43" s="14"/>
      <c r="L43" s="3"/>
      <c r="M43" s="22"/>
      <c r="N43" s="29"/>
      <c r="O43" s="30"/>
      <c r="P43" s="3"/>
      <c r="Y43" s="12"/>
      <c r="Z43" s="12"/>
    </row>
    <row r="44" spans="1:28" ht="16.5" x14ac:dyDescent="0.2">
      <c r="A44" s="7"/>
      <c r="B44" s="3" t="s">
        <v>15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AA44" s="12"/>
    </row>
    <row r="45" spans="1:28" ht="14.25" x14ac:dyDescent="0.2">
      <c r="A45" s="7"/>
      <c r="B45" s="3" t="s">
        <v>13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28" ht="18" customHeight="1" x14ac:dyDescent="0.2">
      <c r="A46" s="9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14.2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 spans="1:28" ht="14.25" hidden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 spans="1:29" ht="14.25" hidden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 spans="1:29" ht="14.2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 spans="1:29" ht="14.2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29" x14ac:dyDescent="0.2">
      <c r="L52" s="24"/>
      <c r="M52" s="24"/>
      <c r="N52" s="24"/>
      <c r="O52" s="24"/>
    </row>
    <row r="54" spans="1:29" x14ac:dyDescent="0.2">
      <c r="K54" s="11"/>
      <c r="L54" s="11"/>
      <c r="M54" s="11"/>
      <c r="N54" s="11"/>
      <c r="O54" s="11"/>
    </row>
    <row r="55" spans="1:29" x14ac:dyDescent="0.2">
      <c r="K55" s="12"/>
      <c r="L55" s="12"/>
      <c r="M55" s="12"/>
      <c r="N55" s="12"/>
      <c r="O55" s="12"/>
    </row>
    <row r="56" spans="1:29" ht="14.25" x14ac:dyDescent="0.2">
      <c r="AB56" s="44"/>
      <c r="AC56" s="44"/>
    </row>
    <row r="57" spans="1:29" ht="14.25" x14ac:dyDescent="0.2">
      <c r="AB57" s="45"/>
      <c r="AC57" s="45"/>
    </row>
    <row r="58" spans="1:29" x14ac:dyDescent="0.2">
      <c r="K58" s="12"/>
      <c r="L58" s="25"/>
      <c r="M58" s="25"/>
      <c r="N58" s="12"/>
      <c r="O58" s="12"/>
    </row>
    <row r="60" spans="1:29" ht="14.25" x14ac:dyDescent="0.2">
      <c r="AB60" s="44"/>
      <c r="AC60" s="44"/>
    </row>
    <row r="61" spans="1:29" ht="14.25" x14ac:dyDescent="0.2">
      <c r="N61" s="25"/>
      <c r="O61" s="25"/>
      <c r="Y61" s="11"/>
      <c r="Z61" s="11"/>
      <c r="AB61" s="46"/>
      <c r="AC61" s="46"/>
    </row>
    <row r="62" spans="1:29" x14ac:dyDescent="0.2">
      <c r="Y62" s="39"/>
      <c r="Z62" s="39"/>
    </row>
    <row r="63" spans="1:29" x14ac:dyDescent="0.2">
      <c r="N63" s="25"/>
      <c r="O63" s="25"/>
    </row>
    <row r="64" spans="1:29" x14ac:dyDescent="0.2">
      <c r="Y64" s="11"/>
      <c r="Z64" s="11"/>
    </row>
    <row r="65" spans="1:26" x14ac:dyDescent="0.2">
      <c r="Y65" s="39"/>
      <c r="Z65" s="39"/>
    </row>
    <row r="68" spans="1:2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</row>
  </sheetData>
  <mergeCells count="2">
    <mergeCell ref="A3:R3"/>
    <mergeCell ref="A2:R2"/>
  </mergeCells>
  <phoneticPr fontId="6" type="noConversion"/>
  <pageMargins left="0.25" right="0.25" top="0.75" bottom="0.75" header="0.3" footer="0.3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2.4a</vt:lpstr>
      <vt:lpstr>'2.4a'!Print_Area</vt:lpstr>
    </vt:vector>
  </TitlesOfParts>
  <Company>CIG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Mike_eu</dc:creator>
  <cp:lastModifiedBy>Ebanks, Narnia</cp:lastModifiedBy>
  <cp:lastPrinted>2019-07-10T13:37:02Z</cp:lastPrinted>
  <dcterms:created xsi:type="dcterms:W3CDTF">2010-05-24T15:28:54Z</dcterms:created>
  <dcterms:modified xsi:type="dcterms:W3CDTF">2025-07-04T16:52:13Z</dcterms:modified>
</cp:coreProperties>
</file>